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9653B1B-C3E8-42B4-A2D3-197D85F09C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0" i="3" l="1"/>
  <c r="AQ10" i="3" l="1"/>
  <c r="AR10" i="3" s="1"/>
  <c r="AP10" i="3"/>
  <c r="AO10" i="3"/>
  <c r="AN10" i="3"/>
  <c r="AM10" i="3"/>
  <c r="AG10" i="3"/>
  <c r="AE10" i="3"/>
  <c r="AD10" i="3"/>
  <c r="AC10" i="3"/>
  <c r="AB10" i="3"/>
  <c r="AA10" i="3"/>
  <c r="W10" i="3"/>
  <c r="U10" i="3"/>
  <c r="T10" i="3"/>
  <c r="S10" i="3"/>
  <c r="R10" i="3"/>
  <c r="Q10" i="3"/>
  <c r="K10" i="3"/>
  <c r="I10" i="3"/>
  <c r="H10" i="3"/>
  <c r="G10" i="3"/>
  <c r="F10" i="3"/>
  <c r="E10" i="3"/>
  <c r="AF10" i="3" l="1"/>
  <c r="G15" i="3"/>
  <c r="K15" i="3"/>
  <c r="I15" i="3"/>
  <c r="E15" i="3"/>
  <c r="I14" i="3"/>
  <c r="H14" i="3"/>
  <c r="F14" i="3"/>
  <c r="E14" i="3"/>
  <c r="E16" i="3" s="1"/>
  <c r="G14" i="3" l="1"/>
  <c r="G16" i="3" s="1"/>
  <c r="K16" i="3"/>
  <c r="F15" i="3"/>
  <c r="F16" i="3" s="1"/>
  <c r="H15" i="3"/>
  <c r="H16" i="3" s="1"/>
  <c r="M16" i="3" s="1"/>
  <c r="I16" i="3"/>
  <c r="J15" i="3"/>
  <c r="O15" i="3"/>
  <c r="M15" i="3"/>
  <c r="L15" i="3" l="1"/>
  <c r="N15" i="3"/>
  <c r="L16" i="3"/>
  <c r="N16" i="3"/>
  <c r="O16" i="3"/>
  <c r="J16" i="3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<sst xmlns="http://schemas.openxmlformats.org/spreadsheetml/2006/main" count="79" uniqueCount="33">
  <si>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</si>
  <si>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</si>
  <si>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</si>
  <si>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</si>
  <si>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</si>
  <si>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</si>
  <si>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</si>
  <si>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</si>
  <si>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</si>
  <si>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</si>
  <si>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</si>
  <si>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</si>
  <si>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</si>
  <si>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</si>
  <si>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</si>
  <si>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</si>
  <si>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</si>
  <si>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</si>
  <si>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</si>
  <si>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</si>
  <si>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</si>
  <si>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</si>
  <si>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</si>
  <si>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</si>
  <si>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</si>
  <si>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Lippo Jun  2</t>
  </si>
  <si>
    <t>Santtu Savusalo</t>
  </si>
  <si>
    <t>16.7.2004   Grapevine, USA</t>
  </si>
  <si>
    <t>4.</t>
  </si>
  <si>
    <t>3.</t>
  </si>
  <si>
    <t>2.</t>
  </si>
  <si>
    <t>Lippo Jun</t>
  </si>
  <si>
    <t>Lippo Jun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</si>
</sst>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" customWidth="1"/>
    <col min="4" max="4" width="10.42578125" bestFit="1" customWidth="1"/>
    <col min="5" max="9" width="5.42578125" customWidth="1"/>
    <col min="10" max="10" width="7.85546875" bestFit="1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" bestFit="1" customWidth="1"/>
    <col min="23" max="23" width="0.7109375" customWidth="1"/>
    <col min="24" max="24" width="6.5703125" customWidth="1"/>
    <col min="25" max="25" width="4.5703125" customWidth="1"/>
    <col min="26" max="26" width="13.85546875" customWidth="1"/>
    <col min="27" max="31" width="5.42578125" customWidth="1"/>
    <col min="32" max="32" width="7.85546875" bestFit="1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16"/>
      <c r="B1" s="39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>
        <v>2019</v>
      </c>
      <c r="Y4" s="12" t="s">
        <v>24</v>
      </c>
      <c r="Z4" s="1" t="s">
        <v>25</v>
      </c>
      <c r="AA4" s="12">
        <v>6</v>
      </c>
      <c r="AB4" s="12">
        <v>0</v>
      </c>
      <c r="AC4" s="12">
        <v>5</v>
      </c>
      <c r="AD4" s="12">
        <v>2</v>
      </c>
      <c r="AE4" s="12">
        <v>12</v>
      </c>
      <c r="AF4" s="64">
        <v>0.375</v>
      </c>
      <c r="AG4" s="18">
        <v>32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2020</v>
      </c>
      <c r="Y5" s="12" t="s">
        <v>28</v>
      </c>
      <c r="Z5" s="1" t="s">
        <v>25</v>
      </c>
      <c r="AA5" s="12">
        <v>7</v>
      </c>
      <c r="AB5" s="12">
        <v>0</v>
      </c>
      <c r="AC5" s="12">
        <v>6</v>
      </c>
      <c r="AD5" s="12">
        <v>1</v>
      </c>
      <c r="AE5" s="12">
        <v>19</v>
      </c>
      <c r="AF5" s="31">
        <v>0.59370000000000001</v>
      </c>
      <c r="AG5" s="18">
        <v>32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8"/>
      <c r="X6" s="66">
        <v>2021</v>
      </c>
      <c r="Y6" s="66" t="s">
        <v>24</v>
      </c>
      <c r="Z6" s="67" t="s">
        <v>25</v>
      </c>
      <c r="AA6" s="66">
        <v>17</v>
      </c>
      <c r="AB6" s="66">
        <v>1</v>
      </c>
      <c r="AC6" s="66">
        <v>26</v>
      </c>
      <c r="AD6" s="66">
        <v>14</v>
      </c>
      <c r="AE6" s="66">
        <v>90</v>
      </c>
      <c r="AF6" s="68">
        <v>0.70309999999999995</v>
      </c>
      <c r="AG6" s="69">
        <v>128</v>
      </c>
      <c r="AH6" s="40"/>
      <c r="AI6" s="7"/>
      <c r="AJ6" s="7"/>
      <c r="AK6" s="7"/>
      <c r="AL6" s="65"/>
      <c r="AM6" s="12"/>
      <c r="AN6" s="12"/>
      <c r="AO6" s="13"/>
      <c r="AP6" s="12"/>
      <c r="AQ6" s="12"/>
      <c r="AR6" s="59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8"/>
      <c r="X7" s="12">
        <v>2023</v>
      </c>
      <c r="Y7" s="12" t="s">
        <v>30</v>
      </c>
      <c r="Z7" s="1" t="s">
        <v>25</v>
      </c>
      <c r="AA7" s="12">
        <v>6</v>
      </c>
      <c r="AB7" s="12">
        <v>1</v>
      </c>
      <c r="AC7" s="12">
        <v>11</v>
      </c>
      <c r="AD7" s="12">
        <v>10</v>
      </c>
      <c r="AE7" s="12">
        <v>30</v>
      </c>
      <c r="AF7" s="64">
        <v>0.58823529411764708</v>
      </c>
      <c r="AG7" s="10">
        <v>51</v>
      </c>
      <c r="AH7" s="40"/>
      <c r="AI7" s="7"/>
      <c r="AJ7" s="7"/>
      <c r="AK7" s="7"/>
      <c r="AL7" s="10"/>
      <c r="AM7" s="12">
        <v>4</v>
      </c>
      <c r="AN7" s="12">
        <v>0</v>
      </c>
      <c r="AO7" s="13">
        <v>2</v>
      </c>
      <c r="AP7" s="12">
        <v>4</v>
      </c>
      <c r="AQ7" s="12">
        <v>15</v>
      </c>
      <c r="AR7" s="70">
        <v>0.51719999999999999</v>
      </c>
      <c r="AS7" s="18">
        <v>29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8"/>
      <c r="X8" s="66">
        <v>2022</v>
      </c>
      <c r="Y8" s="66" t="s">
        <v>29</v>
      </c>
      <c r="Z8" s="67" t="s">
        <v>25</v>
      </c>
      <c r="AA8" s="66">
        <v>14</v>
      </c>
      <c r="AB8" s="66">
        <v>3</v>
      </c>
      <c r="AC8" s="66">
        <v>19</v>
      </c>
      <c r="AD8" s="66">
        <v>14</v>
      </c>
      <c r="AE8" s="66">
        <v>71</v>
      </c>
      <c r="AF8" s="68">
        <v>0.73960000000000004</v>
      </c>
      <c r="AG8" s="69">
        <v>96</v>
      </c>
      <c r="AH8" s="40"/>
      <c r="AI8" s="7"/>
      <c r="AJ8" s="7"/>
      <c r="AK8" s="7"/>
      <c r="AL8" s="10"/>
      <c r="AM8" s="12">
        <v>2</v>
      </c>
      <c r="AN8" s="12">
        <v>0</v>
      </c>
      <c r="AO8" s="13">
        <v>1</v>
      </c>
      <c r="AP8" s="12">
        <v>0</v>
      </c>
      <c r="AQ8" s="12">
        <v>3</v>
      </c>
      <c r="AR8" s="70">
        <v>0.25</v>
      </c>
      <c r="AS8" s="10">
        <v>12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2023</v>
      </c>
      <c r="C9" s="12" t="s">
        <v>28</v>
      </c>
      <c r="D9" s="71" t="s">
        <v>31</v>
      </c>
      <c r="E9" s="66">
        <v>11</v>
      </c>
      <c r="F9" s="66">
        <v>0</v>
      </c>
      <c r="G9" s="12">
        <v>1</v>
      </c>
      <c r="H9" s="66">
        <v>5</v>
      </c>
      <c r="I9" s="66">
        <v>13</v>
      </c>
      <c r="J9" s="72">
        <v>0.38240000000000002</v>
      </c>
      <c r="K9" s="73">
        <v>34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8"/>
      <c r="X9" s="12"/>
      <c r="Y9" s="12"/>
      <c r="Z9" s="1"/>
      <c r="AA9" s="12"/>
      <c r="AB9" s="12"/>
      <c r="AC9" s="12"/>
      <c r="AD9" s="12"/>
      <c r="AE9" s="12"/>
      <c r="AF9" s="64"/>
      <c r="AG9" s="10"/>
      <c r="AH9" s="40"/>
      <c r="AI9" s="7"/>
      <c r="AJ9" s="7"/>
      <c r="AK9" s="7"/>
      <c r="AL9" s="10"/>
      <c r="AM9" s="12"/>
      <c r="AN9" s="12"/>
      <c r="AO9" s="12"/>
      <c r="AP9" s="12"/>
      <c r="AQ9" s="12"/>
      <c r="AR9" s="31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5">
        <f>SUM(E4:E9)</f>
        <v>11</v>
      </c>
      <c r="F10" s="35">
        <f t="shared" ref="F10:I10" si="0">SUM(F4:F9)</f>
        <v>0</v>
      </c>
      <c r="G10" s="35">
        <f t="shared" si="0"/>
        <v>1</v>
      </c>
      <c r="H10" s="35">
        <f t="shared" si="0"/>
        <v>5</v>
      </c>
      <c r="I10" s="35">
        <f t="shared" si="0"/>
        <v>13</v>
      </c>
      <c r="J10" s="36">
        <v>0</v>
      </c>
      <c r="K10" s="20">
        <f>SUM(K9:K9)</f>
        <v>34</v>
      </c>
      <c r="L10" s="17"/>
      <c r="M10" s="28"/>
      <c r="N10" s="41"/>
      <c r="O10" s="42"/>
      <c r="P10" s="10"/>
      <c r="Q10" s="35">
        <f>SUM(Q4:Q9)</f>
        <v>0</v>
      </c>
      <c r="R10" s="35">
        <f t="shared" ref="R10:U10" si="1">SUM(R4:R9)</f>
        <v>0</v>
      </c>
      <c r="S10" s="35">
        <f t="shared" si="1"/>
        <v>0</v>
      </c>
      <c r="T10" s="35">
        <f t="shared" si="1"/>
        <v>0</v>
      </c>
      <c r="U10" s="35">
        <f t="shared" si="1"/>
        <v>0</v>
      </c>
      <c r="V10" s="15">
        <v>0</v>
      </c>
      <c r="W10" s="20">
        <f>SUM(W9:W9)</f>
        <v>0</v>
      </c>
      <c r="X10" s="54" t="s">
        <v>13</v>
      </c>
      <c r="Y10" s="11"/>
      <c r="Z10" s="9"/>
      <c r="AA10" s="35">
        <f>SUM(AA4:AA9)</f>
        <v>50</v>
      </c>
      <c r="AB10" s="35">
        <f t="shared" ref="AB10:AG10" si="2">SUM(AB4:AB9)</f>
        <v>5</v>
      </c>
      <c r="AC10" s="35">
        <f t="shared" si="2"/>
        <v>67</v>
      </c>
      <c r="AD10" s="35">
        <f t="shared" si="2"/>
        <v>41</v>
      </c>
      <c r="AE10" s="35">
        <f t="shared" si="2"/>
        <v>222</v>
      </c>
      <c r="AF10" s="36">
        <f>PRODUCT(AE10/AG10)</f>
        <v>0.65486725663716816</v>
      </c>
      <c r="AG10" s="20">
        <f t="shared" si="2"/>
        <v>339</v>
      </c>
      <c r="AH10" s="17"/>
      <c r="AI10" s="28"/>
      <c r="AJ10" s="41"/>
      <c r="AK10" s="42"/>
      <c r="AL10" s="10"/>
      <c r="AM10" s="35">
        <f>SUM(AM4:AM9)</f>
        <v>6</v>
      </c>
      <c r="AN10" s="35">
        <f t="shared" ref="AN10:AQ10" si="3">SUM(AN4:AN9)</f>
        <v>0</v>
      </c>
      <c r="AO10" s="35">
        <f t="shared" si="3"/>
        <v>3</v>
      </c>
      <c r="AP10" s="35">
        <f t="shared" si="3"/>
        <v>4</v>
      </c>
      <c r="AQ10" s="35">
        <f t="shared" si="3"/>
        <v>18</v>
      </c>
      <c r="AR10" s="36">
        <f>PRODUCT(AQ10/AS10)</f>
        <v>0.43902439024390244</v>
      </c>
      <c r="AS10" s="38">
        <f>SUM(AS4:AS9)</f>
        <v>41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7"/>
      <c r="K11" s="18"/>
      <c r="L11" s="10"/>
      <c r="M11" s="10"/>
      <c r="N11" s="10"/>
      <c r="O11" s="10"/>
      <c r="P11" s="16"/>
      <c r="Q11" s="16"/>
      <c r="R11" s="16"/>
      <c r="S11" s="16"/>
      <c r="T11" s="16"/>
      <c r="U11" s="10"/>
      <c r="V11" s="10"/>
      <c r="W11" s="18"/>
      <c r="X11" s="16"/>
      <c r="Y11" s="16"/>
      <c r="Z11" s="16"/>
      <c r="AA11" s="16"/>
      <c r="AB11" s="16"/>
      <c r="AC11" s="16"/>
      <c r="AD11" s="16"/>
      <c r="AE11" s="16"/>
      <c r="AF11" s="37"/>
      <c r="AG11" s="18"/>
      <c r="AH11" s="10"/>
      <c r="AI11" s="10"/>
      <c r="AJ11" s="10"/>
      <c r="AK11" s="10"/>
      <c r="AL11" s="16"/>
      <c r="AM11" s="16"/>
      <c r="AN11" s="16"/>
      <c r="AO11" s="16"/>
      <c r="AP11" s="16"/>
      <c r="AQ11" s="10"/>
      <c r="AR11" s="10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23</v>
      </c>
      <c r="Q12" s="16"/>
      <c r="R12" s="16" t="s">
        <v>10</v>
      </c>
      <c r="S12" s="16"/>
      <c r="T12" s="53" t="s">
        <v>32</v>
      </c>
      <c r="U12" s="10"/>
      <c r="V12" s="18"/>
      <c r="W12" s="18"/>
      <c r="X12" s="18"/>
      <c r="Y12" s="18"/>
      <c r="Z12" s="18"/>
      <c r="AA12" s="18"/>
      <c r="AB12" s="18"/>
      <c r="AC12" s="16"/>
      <c r="AD12" s="16"/>
      <c r="AE12" s="16"/>
      <c r="AF12" s="16"/>
      <c r="AG12" s="16"/>
      <c r="AH12" s="16"/>
      <c r="AI12" s="16"/>
      <c r="AJ12" s="16"/>
      <c r="AK12" s="16"/>
      <c r="AM12" s="18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63">
        <v>0</v>
      </c>
      <c r="K13" s="16"/>
      <c r="L13" s="52">
        <v>0</v>
      </c>
      <c r="M13" s="52">
        <v>0</v>
      </c>
      <c r="N13" s="52">
        <v>0</v>
      </c>
      <c r="O13" s="52">
        <v>0</v>
      </c>
      <c r="Q13" s="16"/>
      <c r="R13" s="16"/>
      <c r="S13" s="16"/>
      <c r="T13" s="53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2" t="s">
        <v>11</v>
      </c>
      <c r="C14" s="33"/>
      <c r="D14" s="34"/>
      <c r="E14" s="46">
        <f>PRODUCT(E10+Q10)</f>
        <v>11</v>
      </c>
      <c r="F14" s="46">
        <f>PRODUCT(F10+R10)</f>
        <v>0</v>
      </c>
      <c r="G14" s="46">
        <f>PRODUCT(G10+S10)</f>
        <v>1</v>
      </c>
      <c r="H14" s="46">
        <f>PRODUCT(H10+T10)</f>
        <v>5</v>
      </c>
      <c r="I14" s="46">
        <f>PRODUCT(I10+U10)</f>
        <v>13</v>
      </c>
      <c r="J14" s="63">
        <v>0</v>
      </c>
      <c r="K14" s="16"/>
      <c r="L14" s="52">
        <v>0</v>
      </c>
      <c r="M14" s="52">
        <v>0</v>
      </c>
      <c r="N14" s="52">
        <v>0</v>
      </c>
      <c r="O14" s="52">
        <v>0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9" t="s">
        <v>12</v>
      </c>
      <c r="C15" s="30"/>
      <c r="D15" s="29"/>
      <c r="E15" s="46">
        <f>PRODUCT(AA10+AM10)</f>
        <v>56</v>
      </c>
      <c r="F15" s="46">
        <f>PRODUCT(AB10+AN10)</f>
        <v>5</v>
      </c>
      <c r="G15" s="46">
        <f>PRODUCT(AC10+AO10)</f>
        <v>70</v>
      </c>
      <c r="H15" s="46">
        <f>PRODUCT(AD10+AP10)</f>
        <v>45</v>
      </c>
      <c r="I15" s="46">
        <f>PRODUCT(AE10+AQ10)</f>
        <v>240</v>
      </c>
      <c r="J15" s="63">
        <f>PRODUCT(I15/K15)</f>
        <v>0.63157894736842102</v>
      </c>
      <c r="K15" s="10">
        <f>PRODUCT(AG10+AS10)</f>
        <v>380</v>
      </c>
      <c r="L15" s="52">
        <f>PRODUCT((F15+G15)/E15)</f>
        <v>1.3392857142857142</v>
      </c>
      <c r="M15" s="52">
        <f>PRODUCT(H15/E15)</f>
        <v>0.8035714285714286</v>
      </c>
      <c r="N15" s="52">
        <f>PRODUCT((F15+G15+H15)/E15)</f>
        <v>2.1428571428571428</v>
      </c>
      <c r="O15" s="52">
        <f>PRODUCT(I15/E15)</f>
        <v>4.2857142857142856</v>
      </c>
      <c r="Q15" s="16"/>
      <c r="R15" s="16"/>
      <c r="S15" s="16"/>
      <c r="T15" s="16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67</v>
      </c>
      <c r="F16" s="46">
        <f t="shared" ref="F16:I16" si="4">SUM(F13:F15)</f>
        <v>5</v>
      </c>
      <c r="G16" s="46">
        <f t="shared" si="4"/>
        <v>71</v>
      </c>
      <c r="H16" s="46">
        <f t="shared" si="4"/>
        <v>50</v>
      </c>
      <c r="I16" s="46">
        <f t="shared" si="4"/>
        <v>253</v>
      </c>
      <c r="J16" s="63">
        <f>PRODUCT(I16/K16)</f>
        <v>0.66578947368421049</v>
      </c>
      <c r="K16" s="16">
        <f>SUM(K13:K15)</f>
        <v>380</v>
      </c>
      <c r="L16" s="52">
        <f>PRODUCT((F16+G16)/E16)</f>
        <v>1.1343283582089552</v>
      </c>
      <c r="M16" s="52">
        <f>PRODUCT(H16/E16)</f>
        <v>0.74626865671641796</v>
      </c>
      <c r="N16" s="52">
        <f>PRODUCT((F16+G16+H16)/E16)</f>
        <v>1.8805970149253732</v>
      </c>
      <c r="O16" s="52">
        <f>PRODUCT(I16/E16)</f>
        <v>3.7761194029850746</v>
      </c>
      <c r="Q16" s="10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sortState xmlns:xlrd2="http://schemas.microsoft.com/office/spreadsheetml/2017/richdata2" ref="X8:AT9">
    <sortCondition ref="X8: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2023-09-04T14:36:01Z</dcterms:modified>
</cp:coreProperties>
</file>